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<sst xmlns="http://schemas.openxmlformats.org/spreadsheetml/2006/main" count="50" uniqueCount="47">
  <si>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</si>
  <si>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</si>
  <si>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</si>
  <si>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</si>
  <si>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</si>
  <si>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</si>
  <si>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</si>
  <si>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</si>
  <si>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</si>
  <si>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</si>
  <si>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</si>
  <si>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</si>
  <si>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</si>
  <si>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</si>
  <si>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</si>
  <si>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</si>
  <si>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</si>
  <si>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</si>
  <si>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</si>
  <si>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</si>
  <si>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</si>
  <si>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</si>
  <si>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</si>
  <si>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</si>
  <si>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</si>
  <si>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</si>
  <si>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</si>
  <si>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</si>
  <si>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r>
      <t xml:space="preserve">Аренда   </t>
    </r>
    <r>
      <rPr>
        <b/>
        <sz val="8"/>
        <rFont val="Arial Cyr"/>
        <family val="0"/>
      </rPr>
      <t>оплата</t>
    </r>
  </si>
  <si>
    <t>содер.слесаря отопления</t>
  </si>
  <si>
    <t>проверка газов.оборуд.</t>
  </si>
  <si>
    <t>остаток             8303,53</t>
  </si>
  <si>
    <t>март - 36100 - 2 метал.двери</t>
  </si>
  <si>
    <t>упрвлен   2,25х2554,3=5747,17</t>
  </si>
  <si>
    <t>июнь - 83964 - ремонт подъездов 3шт.</t>
  </si>
  <si>
    <t>сентябрь - 731,55- устр-во опалубки для заделки монт. Отверстий под канал.з\п</t>
  </si>
  <si>
    <t>сентябрь - 5121,28- з\п за замену канализ.стояка кв.53,54,57,58</t>
  </si>
  <si>
    <t>сентябрь - 2925,36 -з\п за заделку проемов после демонтажа канализации</t>
  </si>
  <si>
    <t>июль- 1298- изготовление сметы</t>
  </si>
  <si>
    <t>сентябрь -  1080-заделка проемов после рем.канал., 2615- рем.канал.</t>
  </si>
  <si>
    <t>Оплата за размещ-е оборуд-я (интернет)</t>
  </si>
  <si>
    <t>ноябрь- 1243,96 - матер. Эл.</t>
  </si>
  <si>
    <t>декабрь - 730,70- рем.системы отпления кв.60</t>
  </si>
  <si>
    <t>декабрь- 210-матер.эл., 85- замок, 27-смазка замка</t>
  </si>
  <si>
    <t>Исполнение плана ремонтных работ</t>
  </si>
  <si>
    <t xml:space="preserve">     июнь- 12700-навес</t>
  </si>
  <si>
    <t>фактического начисления, уплаты и расхода по жилищным услугам в 2014 г. ул.Пионерская д.10 общая пл. 2554,3м2  5-00руб/м2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</si>
</sst>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7"/>
  <sheetViews>
    <sheetView tabSelected="1" zoomScalePageLayoutView="0" workbookViewId="0" topLeftCell="A1">
      <selection activeCell="S18" sqref="S18"/>
    </sheetView>
  </sheetViews>
  <sheetFormatPr defaultColWidth="9.00390625" defaultRowHeight="12.75"/>
  <cols>
    <col min="1" max="1" width="2.875" style="0" customWidth="1"/>
    <col min="2" max="2" width="11.625" style="0" customWidth="1"/>
    <col min="3" max="3" width="7.125" style="0" customWidth="1"/>
    <col min="4" max="4" width="8.875" style="0" customWidth="1"/>
    <col min="5" max="5" width="7.625" style="0" customWidth="1"/>
    <col min="6" max="6" width="7.50390625" style="0" customWidth="1"/>
    <col min="7" max="7" width="8.875" style="0" customWidth="1"/>
    <col min="8" max="8" width="7.125" style="0" customWidth="1"/>
    <col min="9" max="9" width="6.875" style="0" customWidth="1"/>
    <col min="10" max="12" width="7.00390625" style="0" customWidth="1"/>
    <col min="13" max="13" width="3.375" style="0" customWidth="1"/>
    <col min="14" max="14" width="8.50390625" style="0" customWidth="1"/>
    <col min="15" max="15" width="6.625" style="0" customWidth="1"/>
    <col min="16" max="16" width="9.50390625" style="0" customWidth="1"/>
    <col min="17" max="17" width="9.00390625" style="0" customWidth="1"/>
  </cols>
  <sheetData>
    <row r="3" spans="1:16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12.75">
      <c r="A4" s="18" t="s">
        <v>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1"/>
    </row>
    <row r="6" spans="1:17" ht="9.75" customHeight="1">
      <c r="A6" s="19" t="s">
        <v>1</v>
      </c>
      <c r="B6" s="19" t="s">
        <v>2</v>
      </c>
      <c r="C6" s="17" t="s">
        <v>3</v>
      </c>
      <c r="D6" s="17" t="s">
        <v>4</v>
      </c>
      <c r="E6" s="14" t="s">
        <v>40</v>
      </c>
      <c r="F6" s="22" t="s">
        <v>28</v>
      </c>
      <c r="G6" s="17" t="s">
        <v>5</v>
      </c>
      <c r="H6" s="17" t="s">
        <v>6</v>
      </c>
      <c r="I6" s="17"/>
      <c r="J6" s="17"/>
      <c r="K6" s="17"/>
      <c r="L6" s="17"/>
      <c r="M6" s="17"/>
      <c r="N6" s="17"/>
      <c r="O6" s="17"/>
      <c r="P6" s="17"/>
      <c r="Q6" s="17" t="s">
        <v>31</v>
      </c>
    </row>
    <row r="7" spans="1:17" ht="12.75">
      <c r="A7" s="19"/>
      <c r="B7" s="19"/>
      <c r="C7" s="17"/>
      <c r="D7" s="17"/>
      <c r="E7" s="15"/>
      <c r="F7" s="23"/>
      <c r="G7" s="17"/>
      <c r="H7" s="17" t="s">
        <v>7</v>
      </c>
      <c r="I7" s="17" t="s">
        <v>29</v>
      </c>
      <c r="J7" s="17" t="s">
        <v>8</v>
      </c>
      <c r="K7" s="17" t="s">
        <v>9</v>
      </c>
      <c r="L7" s="17" t="s">
        <v>30</v>
      </c>
      <c r="M7" s="25"/>
      <c r="N7" s="17" t="s">
        <v>10</v>
      </c>
      <c r="O7" s="17" t="s">
        <v>11</v>
      </c>
      <c r="P7" s="17" t="s">
        <v>33</v>
      </c>
      <c r="Q7" s="17"/>
    </row>
    <row r="8" spans="1:17" ht="44.25" customHeight="1">
      <c r="A8" s="19"/>
      <c r="B8" s="19"/>
      <c r="C8" s="17"/>
      <c r="D8" s="17"/>
      <c r="E8" s="16"/>
      <c r="F8" s="24"/>
      <c r="G8" s="17"/>
      <c r="H8" s="17"/>
      <c r="I8" s="17"/>
      <c r="J8" s="17"/>
      <c r="K8" s="17"/>
      <c r="L8" s="17"/>
      <c r="M8" s="25"/>
      <c r="N8" s="17"/>
      <c r="O8" s="17"/>
      <c r="P8" s="17"/>
      <c r="Q8" s="17"/>
    </row>
    <row r="9" spans="1:17" ht="12.75">
      <c r="A9" s="1">
        <v>1</v>
      </c>
      <c r="B9" s="1" t="s">
        <v>12</v>
      </c>
      <c r="C9" s="3">
        <v>12771.5</v>
      </c>
      <c r="D9" s="3">
        <v>14408.05</v>
      </c>
      <c r="E9" s="3"/>
      <c r="F9" s="3">
        <v>26640.25</v>
      </c>
      <c r="G9" s="7">
        <f aca="true" t="shared" si="0" ref="G9:G21">H9+I9+J9+K9+L9+M9+N9+O9+P9</f>
        <v>9044.61</v>
      </c>
      <c r="H9" s="3">
        <v>1226.06</v>
      </c>
      <c r="I9" s="3">
        <v>1279.55</v>
      </c>
      <c r="J9" s="3">
        <v>791.83</v>
      </c>
      <c r="K9" s="3"/>
      <c r="L9" s="3"/>
      <c r="M9" s="3"/>
      <c r="N9" s="3"/>
      <c r="O9" s="3"/>
      <c r="P9" s="9">
        <v>5747.17</v>
      </c>
      <c r="Q9" s="3"/>
    </row>
    <row r="10" spans="1:17" ht="12.75">
      <c r="A10" s="1">
        <v>2</v>
      </c>
      <c r="B10" s="1" t="s">
        <v>13</v>
      </c>
      <c r="C10" s="3">
        <v>12771.5</v>
      </c>
      <c r="D10" s="3">
        <v>11761.14</v>
      </c>
      <c r="E10" s="3"/>
      <c r="F10" s="3">
        <v>24452.75</v>
      </c>
      <c r="G10" s="7">
        <f t="shared" si="0"/>
        <v>9044.61</v>
      </c>
      <c r="H10" s="3">
        <v>1226.06</v>
      </c>
      <c r="I10" s="3">
        <v>1279.55</v>
      </c>
      <c r="J10" s="3">
        <v>791.83</v>
      </c>
      <c r="K10" s="3"/>
      <c r="L10" s="3"/>
      <c r="M10" s="3"/>
      <c r="N10" s="3"/>
      <c r="O10" s="3"/>
      <c r="P10" s="9">
        <v>5747.17</v>
      </c>
      <c r="Q10" s="3"/>
    </row>
    <row r="11" spans="1:17" ht="12.75">
      <c r="A11" s="1">
        <v>3</v>
      </c>
      <c r="B11" s="1" t="s">
        <v>14</v>
      </c>
      <c r="C11" s="3">
        <v>12771.5</v>
      </c>
      <c r="D11" s="3">
        <v>16233.3</v>
      </c>
      <c r="E11" s="3"/>
      <c r="F11" s="3">
        <v>28827.75</v>
      </c>
      <c r="G11" s="7">
        <f t="shared" si="0"/>
        <v>45144.61</v>
      </c>
      <c r="H11" s="3">
        <v>1226.06</v>
      </c>
      <c r="I11" s="3">
        <v>1279.55</v>
      </c>
      <c r="J11" s="3">
        <v>791.83</v>
      </c>
      <c r="K11" s="3"/>
      <c r="L11" s="3"/>
      <c r="M11" s="3"/>
      <c r="N11" s="3">
        <v>36100</v>
      </c>
      <c r="O11" s="3"/>
      <c r="P11" s="9">
        <v>5747.17</v>
      </c>
      <c r="Q11" s="3"/>
    </row>
    <row r="12" spans="1:17" ht="12.75">
      <c r="A12" s="1"/>
      <c r="B12" s="2" t="s">
        <v>15</v>
      </c>
      <c r="C12" s="4">
        <f>C9+C10+C11</f>
        <v>38314.5</v>
      </c>
      <c r="D12" s="4">
        <f>D9+D10+D11</f>
        <v>42402.49</v>
      </c>
      <c r="E12" s="4">
        <f>E9+E10+E11</f>
        <v>0</v>
      </c>
      <c r="F12" s="4">
        <f>F9+F10+F11</f>
        <v>79920.75</v>
      </c>
      <c r="G12" s="7">
        <f t="shared" si="0"/>
        <v>63233.83</v>
      </c>
      <c r="H12" s="4">
        <f aca="true" t="shared" si="1" ref="H12:O12">H9+H10+H11</f>
        <v>3678.18</v>
      </c>
      <c r="I12" s="4">
        <f t="shared" si="1"/>
        <v>3838.6499999999996</v>
      </c>
      <c r="J12" s="4">
        <f t="shared" si="1"/>
        <v>2375.4900000000002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36100</v>
      </c>
      <c r="O12" s="4">
        <f t="shared" si="1"/>
        <v>0</v>
      </c>
      <c r="P12" s="9">
        <f>P9+P10+P11</f>
        <v>17241.510000000002</v>
      </c>
      <c r="Q12" s="7">
        <f>8303.53+D12+E12+F12-G12</f>
        <v>67392.93999999999</v>
      </c>
    </row>
    <row r="13" spans="1:17" ht="12.75">
      <c r="A13" s="1">
        <v>4</v>
      </c>
      <c r="B13" s="1" t="s">
        <v>16</v>
      </c>
      <c r="C13" s="3">
        <v>12771.5</v>
      </c>
      <c r="D13" s="3">
        <v>11621</v>
      </c>
      <c r="E13" s="3"/>
      <c r="F13" s="3">
        <v>24452.75</v>
      </c>
      <c r="G13" s="7">
        <f t="shared" si="0"/>
        <v>9044.61</v>
      </c>
      <c r="H13" s="3">
        <v>1226.06</v>
      </c>
      <c r="I13" s="3">
        <v>1279.55</v>
      </c>
      <c r="J13" s="3">
        <v>791.83</v>
      </c>
      <c r="K13" s="3"/>
      <c r="L13" s="3"/>
      <c r="M13" s="3"/>
      <c r="N13" s="3"/>
      <c r="O13" s="3"/>
      <c r="P13" s="9">
        <v>5747.17</v>
      </c>
      <c r="Q13" s="3"/>
    </row>
    <row r="14" spans="1:17" ht="12.75">
      <c r="A14" s="1">
        <v>5</v>
      </c>
      <c r="B14" s="1" t="s">
        <v>17</v>
      </c>
      <c r="C14" s="3">
        <v>12771.5</v>
      </c>
      <c r="D14" s="3">
        <v>12134.23</v>
      </c>
      <c r="E14" s="3"/>
      <c r="F14" s="3">
        <v>15414</v>
      </c>
      <c r="G14" s="7">
        <f t="shared" si="0"/>
        <v>12302.81</v>
      </c>
      <c r="H14" s="3">
        <v>1226.06</v>
      </c>
      <c r="I14" s="3">
        <v>1279.55</v>
      </c>
      <c r="J14" s="3">
        <v>791.83</v>
      </c>
      <c r="K14" s="3">
        <v>3258.2</v>
      </c>
      <c r="L14" s="3"/>
      <c r="M14" s="3"/>
      <c r="N14" s="3"/>
      <c r="O14" s="3"/>
      <c r="P14" s="9">
        <v>5747.17</v>
      </c>
      <c r="Q14" s="3"/>
    </row>
    <row r="15" spans="1:17" ht="12.75">
      <c r="A15" s="1">
        <v>6</v>
      </c>
      <c r="B15" s="1" t="s">
        <v>18</v>
      </c>
      <c r="C15" s="3">
        <v>12771.5</v>
      </c>
      <c r="D15" s="3">
        <v>10950</v>
      </c>
      <c r="E15" s="3"/>
      <c r="F15" s="3">
        <v>11476.5</v>
      </c>
      <c r="G15" s="7">
        <f t="shared" si="0"/>
        <v>108966.81</v>
      </c>
      <c r="H15" s="3">
        <v>1226.06</v>
      </c>
      <c r="I15" s="3">
        <v>1279.55</v>
      </c>
      <c r="J15" s="3">
        <v>791.83</v>
      </c>
      <c r="K15" s="3">
        <v>3258.2</v>
      </c>
      <c r="L15" s="3"/>
      <c r="M15" s="3"/>
      <c r="N15" s="3">
        <v>96664</v>
      </c>
      <c r="O15" s="3"/>
      <c r="P15" s="9">
        <v>5747.17</v>
      </c>
      <c r="Q15" s="3"/>
    </row>
    <row r="16" spans="1:17" ht="12.75">
      <c r="A16" s="1"/>
      <c r="B16" s="2" t="s">
        <v>15</v>
      </c>
      <c r="C16" s="4">
        <f>C13+C14+C15</f>
        <v>38314.5</v>
      </c>
      <c r="D16" s="4">
        <f>D13+D14+D15</f>
        <v>34705.229999999996</v>
      </c>
      <c r="E16" s="4">
        <f>E13+E14+E15</f>
        <v>0</v>
      </c>
      <c r="F16" s="4">
        <f>F13+F14+F15</f>
        <v>51343.25</v>
      </c>
      <c r="G16" s="7">
        <f t="shared" si="0"/>
        <v>130314.23000000001</v>
      </c>
      <c r="H16" s="4">
        <f aca="true" t="shared" si="2" ref="H16:O16">H13+H14+H15</f>
        <v>3678.18</v>
      </c>
      <c r="I16" s="4">
        <f t="shared" si="2"/>
        <v>3838.6499999999996</v>
      </c>
      <c r="J16" s="4">
        <f t="shared" si="2"/>
        <v>2375.4900000000002</v>
      </c>
      <c r="K16" s="4">
        <f t="shared" si="2"/>
        <v>6516.4</v>
      </c>
      <c r="L16" s="4">
        <f t="shared" si="2"/>
        <v>0</v>
      </c>
      <c r="M16" s="4">
        <f t="shared" si="2"/>
        <v>0</v>
      </c>
      <c r="N16" s="4">
        <f t="shared" si="2"/>
        <v>96664</v>
      </c>
      <c r="O16" s="4">
        <f t="shared" si="2"/>
        <v>0</v>
      </c>
      <c r="P16" s="9">
        <f>P13+P14+P15</f>
        <v>17241.510000000002</v>
      </c>
      <c r="Q16" s="4"/>
    </row>
    <row r="17" spans="1:17" ht="12.75">
      <c r="A17" s="1"/>
      <c r="B17" s="2" t="s">
        <v>19</v>
      </c>
      <c r="C17" s="4">
        <f>C12+C16</f>
        <v>76629</v>
      </c>
      <c r="D17" s="4">
        <f>D12+D16</f>
        <v>77107.72</v>
      </c>
      <c r="E17" s="4">
        <f>E12+E16</f>
        <v>0</v>
      </c>
      <c r="F17" s="4">
        <f>F12+F16</f>
        <v>131264</v>
      </c>
      <c r="G17" s="7">
        <f t="shared" si="0"/>
        <v>193548.06</v>
      </c>
      <c r="H17" s="4">
        <f aca="true" t="shared" si="3" ref="H17:O17">H12+H16</f>
        <v>7356.36</v>
      </c>
      <c r="I17" s="4">
        <f t="shared" si="3"/>
        <v>7677.299999999999</v>
      </c>
      <c r="J17" s="4">
        <f t="shared" si="3"/>
        <v>4750.9800000000005</v>
      </c>
      <c r="K17" s="4">
        <f t="shared" si="3"/>
        <v>6516.4</v>
      </c>
      <c r="L17" s="4">
        <f t="shared" si="3"/>
        <v>0</v>
      </c>
      <c r="M17" s="4">
        <f t="shared" si="3"/>
        <v>0</v>
      </c>
      <c r="N17" s="4">
        <f t="shared" si="3"/>
        <v>132764</v>
      </c>
      <c r="O17" s="4">
        <f t="shared" si="3"/>
        <v>0</v>
      </c>
      <c r="P17" s="9">
        <f>P12+P16</f>
        <v>34483.020000000004</v>
      </c>
      <c r="Q17" s="7">
        <f>8303.53+D17+E17+F17-G17</f>
        <v>23127.190000000002</v>
      </c>
    </row>
    <row r="18" spans="1:17" ht="12.75">
      <c r="A18" s="1">
        <v>7</v>
      </c>
      <c r="B18" s="1" t="s">
        <v>20</v>
      </c>
      <c r="C18" s="3">
        <v>12771.5</v>
      </c>
      <c r="D18" s="3">
        <v>12125</v>
      </c>
      <c r="E18" s="3"/>
      <c r="F18" s="3">
        <v>14976.5</v>
      </c>
      <c r="G18" s="7">
        <f t="shared" si="0"/>
        <v>10342.61</v>
      </c>
      <c r="H18" s="3">
        <v>1226.06</v>
      </c>
      <c r="I18" s="3">
        <v>1279.55</v>
      </c>
      <c r="J18" s="3">
        <v>791.83</v>
      </c>
      <c r="K18" s="3"/>
      <c r="L18" s="3"/>
      <c r="M18" s="3"/>
      <c r="N18" s="3">
        <v>1298</v>
      </c>
      <c r="O18" s="3"/>
      <c r="P18" s="9">
        <v>5747.17</v>
      </c>
      <c r="Q18" s="3"/>
    </row>
    <row r="19" spans="1:17" ht="12.75">
      <c r="A19" s="1">
        <v>8</v>
      </c>
      <c r="B19" s="1" t="s">
        <v>21</v>
      </c>
      <c r="C19" s="3">
        <v>12771.5</v>
      </c>
      <c r="D19" s="3">
        <v>13163.76</v>
      </c>
      <c r="E19" s="3"/>
      <c r="F19" s="3">
        <v>11476.5</v>
      </c>
      <c r="G19" s="7">
        <f t="shared" si="0"/>
        <v>9044.61</v>
      </c>
      <c r="H19" s="3">
        <v>1226.06</v>
      </c>
      <c r="I19" s="3">
        <v>1279.55</v>
      </c>
      <c r="J19" s="3">
        <v>791.83</v>
      </c>
      <c r="K19" s="3"/>
      <c r="L19" s="3"/>
      <c r="M19" s="3"/>
      <c r="N19" s="3"/>
      <c r="O19" s="3"/>
      <c r="P19" s="9">
        <v>5747.17</v>
      </c>
      <c r="Q19" s="3"/>
    </row>
    <row r="20" spans="1:17" ht="12.75">
      <c r="A20" s="1">
        <v>9</v>
      </c>
      <c r="B20" s="1" t="s">
        <v>22</v>
      </c>
      <c r="C20" s="3">
        <v>12771.5</v>
      </c>
      <c r="D20" s="3">
        <v>10650</v>
      </c>
      <c r="E20" s="3"/>
      <c r="F20" s="3">
        <v>28101.5</v>
      </c>
      <c r="G20" s="7">
        <f t="shared" si="0"/>
        <v>23961.449999999997</v>
      </c>
      <c r="H20" s="3">
        <v>1226.06</v>
      </c>
      <c r="I20" s="3">
        <v>1279.55</v>
      </c>
      <c r="J20" s="3">
        <v>791.83</v>
      </c>
      <c r="K20" s="3">
        <v>2443.65</v>
      </c>
      <c r="L20" s="3"/>
      <c r="M20" s="3"/>
      <c r="N20" s="3">
        <v>8778.19</v>
      </c>
      <c r="O20" s="3">
        <v>3695</v>
      </c>
      <c r="P20" s="9">
        <v>5747.17</v>
      </c>
      <c r="Q20" s="3"/>
    </row>
    <row r="21" spans="1:17" ht="12.75">
      <c r="A21" s="1"/>
      <c r="B21" s="2" t="s">
        <v>15</v>
      </c>
      <c r="C21" s="4">
        <f>C18+C19+C20</f>
        <v>38314.5</v>
      </c>
      <c r="D21" s="4">
        <f aca="true" t="shared" si="4" ref="D21:O21">D18+D19+D20</f>
        <v>35938.76</v>
      </c>
      <c r="E21" s="4">
        <f>E18+E19+E20</f>
        <v>0</v>
      </c>
      <c r="F21" s="4">
        <f>F18+F19+F20</f>
        <v>54554.5</v>
      </c>
      <c r="G21" s="7">
        <f t="shared" si="0"/>
        <v>43348.67</v>
      </c>
      <c r="H21" s="4">
        <f>H18+H19+H20</f>
        <v>3678.18</v>
      </c>
      <c r="I21" s="4">
        <f>I18+I19+I20</f>
        <v>3838.6499999999996</v>
      </c>
      <c r="J21" s="4">
        <f>J18+J19+J20</f>
        <v>2375.4900000000002</v>
      </c>
      <c r="K21" s="4">
        <f t="shared" si="4"/>
        <v>2443.65</v>
      </c>
      <c r="L21" s="4">
        <f t="shared" si="4"/>
        <v>0</v>
      </c>
      <c r="M21" s="4">
        <f t="shared" si="4"/>
        <v>0</v>
      </c>
      <c r="N21" s="4">
        <f t="shared" si="4"/>
        <v>10076.19</v>
      </c>
      <c r="O21" s="4">
        <f t="shared" si="4"/>
        <v>3695</v>
      </c>
      <c r="P21" s="9">
        <f>P18+P19+P20</f>
        <v>17241.510000000002</v>
      </c>
      <c r="Q21" s="3"/>
    </row>
    <row r="22" spans="1:17" ht="12.75">
      <c r="A22" s="1"/>
      <c r="B22" s="2" t="s">
        <v>23</v>
      </c>
      <c r="C22" s="4">
        <f>C17+C21</f>
        <v>114943.5</v>
      </c>
      <c r="D22" s="4">
        <f aca="true" t="shared" si="5" ref="D22:O22">D17+D21</f>
        <v>113046.48000000001</v>
      </c>
      <c r="E22" s="4">
        <f>E17+E21</f>
        <v>0</v>
      </c>
      <c r="F22" s="4">
        <f>F17+F21</f>
        <v>185818.5</v>
      </c>
      <c r="G22" s="7">
        <f t="shared" si="5"/>
        <v>236896.72999999998</v>
      </c>
      <c r="H22" s="4">
        <f t="shared" si="5"/>
        <v>11034.539999999999</v>
      </c>
      <c r="I22" s="4">
        <f t="shared" si="5"/>
        <v>11515.949999999999</v>
      </c>
      <c r="J22" s="4">
        <f t="shared" si="5"/>
        <v>7126.470000000001</v>
      </c>
      <c r="K22" s="4">
        <f t="shared" si="5"/>
        <v>8960.05</v>
      </c>
      <c r="L22" s="4">
        <f t="shared" si="5"/>
        <v>0</v>
      </c>
      <c r="M22" s="4">
        <f t="shared" si="5"/>
        <v>0</v>
      </c>
      <c r="N22" s="4">
        <f t="shared" si="5"/>
        <v>142840.19</v>
      </c>
      <c r="O22" s="4">
        <f t="shared" si="5"/>
        <v>3695</v>
      </c>
      <c r="P22" s="9">
        <f>P17+P21</f>
        <v>51724.530000000006</v>
      </c>
      <c r="Q22" s="7">
        <f>8303.53+D22+E22+F22-G22</f>
        <v>70271.78000000003</v>
      </c>
    </row>
    <row r="23" spans="1:17" ht="12.75">
      <c r="A23" s="1">
        <v>10</v>
      </c>
      <c r="B23" s="1" t="s">
        <v>24</v>
      </c>
      <c r="C23" s="3">
        <v>12771.5</v>
      </c>
      <c r="D23" s="3">
        <v>12443</v>
      </c>
      <c r="E23" s="3">
        <v>200</v>
      </c>
      <c r="F23" s="3">
        <v>11476.5</v>
      </c>
      <c r="G23" s="7">
        <f>H23+I23+J23+K23+L23+M23+N23+O23+P23</f>
        <v>9044.61</v>
      </c>
      <c r="H23" s="3">
        <v>1226.06</v>
      </c>
      <c r="I23" s="3">
        <v>1279.55</v>
      </c>
      <c r="J23" s="3">
        <v>791.83</v>
      </c>
      <c r="K23" s="3"/>
      <c r="L23" s="3"/>
      <c r="M23" s="3"/>
      <c r="N23" s="3"/>
      <c r="O23" s="3"/>
      <c r="P23" s="9">
        <v>5747.17</v>
      </c>
      <c r="Q23" s="3"/>
    </row>
    <row r="24" spans="1:17" ht="12.75">
      <c r="A24" s="1">
        <v>11</v>
      </c>
      <c r="B24" s="1" t="s">
        <v>25</v>
      </c>
      <c r="C24" s="3">
        <v>12771.5</v>
      </c>
      <c r="D24" s="3">
        <v>10938.1</v>
      </c>
      <c r="E24" s="3">
        <v>200</v>
      </c>
      <c r="F24" s="3">
        <v>13664</v>
      </c>
      <c r="G24" s="7">
        <f>H24+I24+J24+K24+L24+M24+N24+O24+P24</f>
        <v>11917.669999999998</v>
      </c>
      <c r="H24" s="3">
        <v>1226.06</v>
      </c>
      <c r="I24" s="3">
        <v>1279.55</v>
      </c>
      <c r="J24" s="3">
        <v>791.83</v>
      </c>
      <c r="K24" s="3">
        <v>1629.1</v>
      </c>
      <c r="L24" s="3"/>
      <c r="M24" s="3"/>
      <c r="N24" s="3"/>
      <c r="O24" s="3">
        <v>1243.96</v>
      </c>
      <c r="P24" s="9">
        <v>5747.17</v>
      </c>
      <c r="Q24" s="3"/>
    </row>
    <row r="25" spans="1:17" ht="12.75">
      <c r="A25" s="1">
        <v>12</v>
      </c>
      <c r="B25" s="1" t="s">
        <v>26</v>
      </c>
      <c r="C25" s="3">
        <v>12771.5</v>
      </c>
      <c r="D25" s="3">
        <v>15965.4</v>
      </c>
      <c r="E25" s="3">
        <v>200</v>
      </c>
      <c r="F25" s="3">
        <v>18914</v>
      </c>
      <c r="G25" s="7">
        <f>H25+I25+J25+K25+L25+M25+N25+O25+P25</f>
        <v>10911.86</v>
      </c>
      <c r="H25" s="3">
        <v>1226.06</v>
      </c>
      <c r="I25" s="3">
        <v>1279.55</v>
      </c>
      <c r="J25" s="3">
        <v>791.83</v>
      </c>
      <c r="K25" s="3">
        <v>814.55</v>
      </c>
      <c r="L25" s="3"/>
      <c r="M25" s="3"/>
      <c r="N25" s="3">
        <v>730.7</v>
      </c>
      <c r="O25" s="3">
        <v>322</v>
      </c>
      <c r="P25" s="9">
        <v>5747.17</v>
      </c>
      <c r="Q25" s="3"/>
    </row>
    <row r="26" spans="1:17" ht="12.75">
      <c r="A26" s="1"/>
      <c r="B26" s="2" t="s">
        <v>15</v>
      </c>
      <c r="C26" s="4">
        <f>C23+C24+C25</f>
        <v>38314.5</v>
      </c>
      <c r="D26" s="4">
        <f>D23+D24+D25</f>
        <v>39346.5</v>
      </c>
      <c r="E26" s="4">
        <f>E23+E24+E25</f>
        <v>600</v>
      </c>
      <c r="F26" s="4">
        <f>F23+F24+F25</f>
        <v>44054.5</v>
      </c>
      <c r="G26" s="7">
        <f>H26+I26+J26+K26+L26+M26+N26+O26+P26</f>
        <v>31874.140000000003</v>
      </c>
      <c r="H26" s="4">
        <f aca="true" t="shared" si="6" ref="H26:O26">H23+H24+H25</f>
        <v>3678.18</v>
      </c>
      <c r="I26" s="4">
        <f t="shared" si="6"/>
        <v>3838.6499999999996</v>
      </c>
      <c r="J26" s="4">
        <f t="shared" si="6"/>
        <v>2375.4900000000002</v>
      </c>
      <c r="K26" s="4">
        <f t="shared" si="6"/>
        <v>2443.6499999999996</v>
      </c>
      <c r="L26" s="4">
        <f t="shared" si="6"/>
        <v>0</v>
      </c>
      <c r="M26" s="4">
        <f t="shared" si="6"/>
        <v>0</v>
      </c>
      <c r="N26" s="4">
        <f t="shared" si="6"/>
        <v>730.7</v>
      </c>
      <c r="O26" s="4">
        <f t="shared" si="6"/>
        <v>1565.96</v>
      </c>
      <c r="P26" s="9">
        <f>P23+P24+P25</f>
        <v>17241.510000000002</v>
      </c>
      <c r="Q26" s="3"/>
    </row>
    <row r="27" spans="1:17" ht="12.75">
      <c r="A27" s="1"/>
      <c r="B27" s="2" t="s">
        <v>27</v>
      </c>
      <c r="C27" s="4">
        <f aca="true" t="shared" si="7" ref="C27:O27">C22+C26</f>
        <v>153258</v>
      </c>
      <c r="D27" s="4">
        <f t="shared" si="7"/>
        <v>152392.98</v>
      </c>
      <c r="E27" s="4">
        <f>E22+E26</f>
        <v>600</v>
      </c>
      <c r="F27" s="4">
        <f>F22+F26</f>
        <v>229873</v>
      </c>
      <c r="G27" s="7">
        <f t="shared" si="7"/>
        <v>268770.87</v>
      </c>
      <c r="H27" s="4">
        <f t="shared" si="7"/>
        <v>14712.72</v>
      </c>
      <c r="I27" s="4">
        <f t="shared" si="7"/>
        <v>15354.599999999999</v>
      </c>
      <c r="J27" s="4">
        <f t="shared" si="7"/>
        <v>9501.960000000001</v>
      </c>
      <c r="K27" s="4">
        <f t="shared" si="7"/>
        <v>11403.699999999999</v>
      </c>
      <c r="L27" s="4">
        <f t="shared" si="7"/>
        <v>0</v>
      </c>
      <c r="M27" s="4">
        <f t="shared" si="7"/>
        <v>0</v>
      </c>
      <c r="N27" s="4">
        <f t="shared" si="7"/>
        <v>143570.89</v>
      </c>
      <c r="O27" s="4">
        <f t="shared" si="7"/>
        <v>5260.96</v>
      </c>
      <c r="P27" s="9">
        <f>P22+P26</f>
        <v>68966.04000000001</v>
      </c>
      <c r="Q27" s="7">
        <f>8303.53+D27+E27+F27-G27</f>
        <v>122398.64000000001</v>
      </c>
    </row>
    <row r="28" spans="1:17" ht="12.75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 ht="12.75">
      <c r="B29" s="6"/>
      <c r="G29" s="8"/>
      <c r="H29" s="8"/>
      <c r="I29" s="12"/>
      <c r="J29" s="13"/>
      <c r="K29" s="20" t="s">
        <v>41</v>
      </c>
      <c r="L29" s="21"/>
      <c r="M29" s="21"/>
      <c r="N29" s="21"/>
      <c r="O29" s="21"/>
      <c r="P29" s="21"/>
      <c r="Q29" s="21"/>
    </row>
    <row r="30" spans="2:11" ht="12.75">
      <c r="B30" s="6" t="s">
        <v>32</v>
      </c>
      <c r="K30" t="s">
        <v>42</v>
      </c>
    </row>
    <row r="31" spans="2:11" ht="12.75">
      <c r="B31" s="6" t="s">
        <v>34</v>
      </c>
      <c r="K31" s="10" t="s">
        <v>43</v>
      </c>
    </row>
    <row r="32" spans="1:9" ht="12.75">
      <c r="A32" t="s">
        <v>45</v>
      </c>
      <c r="B32" s="6"/>
      <c r="I32" s="10"/>
    </row>
    <row r="33" spans="2:12" ht="12.75">
      <c r="B33" s="6" t="s">
        <v>38</v>
      </c>
      <c r="I33" s="10"/>
      <c r="L33" s="11"/>
    </row>
    <row r="34" ht="12.75">
      <c r="B34" s="6" t="s">
        <v>36</v>
      </c>
    </row>
    <row r="35" ht="12.75">
      <c r="B35" s="6" t="s">
        <v>37</v>
      </c>
    </row>
    <row r="36" spans="2:23" ht="12.75">
      <c r="B36" s="6" t="s">
        <v>35</v>
      </c>
      <c r="I36" s="10"/>
      <c r="K36" s="5"/>
      <c r="W36" s="5"/>
    </row>
    <row r="37" ht="12.75">
      <c r="B37" s="6" t="s">
        <v>39</v>
      </c>
    </row>
  </sheetData>
  <sheetProtection/>
  <mergeCells count="22">
    <mergeCell ref="M7:M8"/>
    <mergeCell ref="I7:I8"/>
    <mergeCell ref="A4:Q4"/>
    <mergeCell ref="D6:D8"/>
    <mergeCell ref="J7:J8"/>
    <mergeCell ref="K29:Q29"/>
    <mergeCell ref="F6:F8"/>
    <mergeCell ref="Q6:Q8"/>
    <mergeCell ref="L7:L8"/>
    <mergeCell ref="N7:N8"/>
    <mergeCell ref="A28:Q28"/>
    <mergeCell ref="K7:K8"/>
    <mergeCell ref="H6:P6"/>
    <mergeCell ref="E6:E8"/>
    <mergeCell ref="P7:P8"/>
    <mergeCell ref="A3:P3"/>
    <mergeCell ref="A6:A8"/>
    <mergeCell ref="B6:B8"/>
    <mergeCell ref="C6:C8"/>
    <mergeCell ref="H7:H8"/>
    <mergeCell ref="G6:G8"/>
    <mergeCell ref="O7:O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2015-03-11T12:34:55Z</cp:lastPrinted>
  <dcterms:created xsi:type="dcterms:W3CDTF">2010-02-16T11:45:44Z</dcterms:created>
  <dcterms:modified xsi:type="dcterms:W3CDTF">2015-03-30T08:54:46Z</dcterms:modified>
  <cp:category/>
  <cp:version/>
  <cp:contentType/>
  <cp:contentStatus/>
</cp:coreProperties>
</file>